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gontech.sharepoint.com/sites/PurchasingandContracting/Shared Documents/General/Projects/BIDs/2024/2024-01 Industrial Park Drive Improvements/Clarifying Questions/"/>
    </mc:Choice>
  </mc:AlternateContent>
  <xr:revisionPtr revIDLastSave="0" documentId="8_{48189BEE-8793-4580-B26C-A2156EE37522}" xr6:coauthVersionLast="47" xr6:coauthVersionMax="47" xr10:uidLastSave="{00000000-0000-0000-0000-000000000000}"/>
  <bookViews>
    <workbookView xWindow="-28920" yWindow="-120" windowWidth="29040" windowHeight="15840" xr2:uid="{9C11285E-E087-4BFE-AA24-FC0F936C4FD2}"/>
  </bookViews>
  <sheets>
    <sheet name="BID #2024-01 REVISED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2" l="1"/>
  <c r="L21" i="12"/>
  <c r="L20" i="12"/>
  <c r="L19" i="12"/>
  <c r="L69" i="12"/>
  <c r="L70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23" i="12"/>
  <c r="L24" i="12"/>
  <c r="L25" i="12"/>
  <c r="L26" i="12"/>
  <c r="L27" i="12"/>
  <c r="L28" i="12"/>
  <c r="L33" i="12"/>
  <c r="L34" i="12"/>
  <c r="L39" i="12"/>
  <c r="L40" i="12"/>
  <c r="L41" i="12"/>
  <c r="L42" i="12"/>
  <c r="L43" i="12"/>
  <c r="L44" i="12"/>
  <c r="L45" i="12"/>
  <c r="L46" i="12"/>
  <c r="L47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71" i="12"/>
  <c r="L72" i="12"/>
  <c r="L73" i="12" l="1"/>
  <c r="C12" i="12" s="1"/>
  <c r="C13" i="12" s="1"/>
  <c r="L65" i="12"/>
  <c r="C7" i="12" s="1"/>
  <c r="L48" i="12"/>
  <c r="C6" i="12" s="1"/>
  <c r="L35" i="12"/>
  <c r="C5" i="12" s="1"/>
  <c r="L29" i="12"/>
  <c r="C4" i="12" s="1"/>
  <c r="C8" i="12" l="1"/>
  <c r="C15" i="12" s="1"/>
</calcChain>
</file>

<file path=xl/sharedStrings.xml><?xml version="1.0" encoding="utf-8"?>
<sst xmlns="http://schemas.openxmlformats.org/spreadsheetml/2006/main" count="155" uniqueCount="75">
  <si>
    <t>Item</t>
  </si>
  <si>
    <t>Unit</t>
  </si>
  <si>
    <t>Quantity</t>
  </si>
  <si>
    <t>Unit Cost</t>
  </si>
  <si>
    <t>Calculated Total</t>
  </si>
  <si>
    <t>DESCRIPTION</t>
  </si>
  <si>
    <t>LF</t>
  </si>
  <si>
    <t>SF</t>
  </si>
  <si>
    <t>EA</t>
  </si>
  <si>
    <t>Sub-total</t>
  </si>
  <si>
    <t>Total Project Cost</t>
  </si>
  <si>
    <t>Mobilization</t>
  </si>
  <si>
    <t>Clearing and Grubbing</t>
  </si>
  <si>
    <t>Crushed Base Rock (3/4"-0")</t>
  </si>
  <si>
    <t>Geotextile Fabric (Woven)</t>
  </si>
  <si>
    <t>Demo &amp; Leveling</t>
  </si>
  <si>
    <t>Curb Inlet</t>
  </si>
  <si>
    <t>Ditch Inlet</t>
  </si>
  <si>
    <t>Bollards</t>
  </si>
  <si>
    <t>ADA Curb Ramp Truncated Domes</t>
  </si>
  <si>
    <t>SYD</t>
  </si>
  <si>
    <t>CYD</t>
  </si>
  <si>
    <t>Concrete Sidewalk / Pavement (4" Thick)</t>
  </si>
  <si>
    <t>Roadway Signage</t>
  </si>
  <si>
    <t>Storm Drain Manhole (48" Flat-Top)</t>
  </si>
  <si>
    <t>West Slope Cut</t>
  </si>
  <si>
    <t>West Slope Fill</t>
  </si>
  <si>
    <t>Electrical Hand Boxes</t>
  </si>
  <si>
    <t>Electrical Non Metered Disconnect</t>
  </si>
  <si>
    <t>LS</t>
  </si>
  <si>
    <t>TON</t>
  </si>
  <si>
    <t>Concrete Curb and Gutter (Type A)</t>
  </si>
  <si>
    <t>Concrete Curb (Type B)</t>
  </si>
  <si>
    <t>Storm Pipe (12" HDPE)</t>
  </si>
  <si>
    <t>Cleanout</t>
  </si>
  <si>
    <t>Erosion Sediment Control</t>
  </si>
  <si>
    <t>Dissipator (Fittings, pad, grading, and Rip Rap)</t>
  </si>
  <si>
    <t>Hydro Seeding</t>
  </si>
  <si>
    <t>Gravel Pavement</t>
  </si>
  <si>
    <t>Structural Fill</t>
  </si>
  <si>
    <t>Storm Drain Manhole (72" Flat Top)</t>
  </si>
  <si>
    <t>Ground (#4 Copper)</t>
  </si>
  <si>
    <t>Mast Arms (10' Aluminum)</t>
  </si>
  <si>
    <t>Conduit Elbows</t>
  </si>
  <si>
    <t>Electrical Hand Box Lid</t>
  </si>
  <si>
    <t>Underground Warning Tape</t>
  </si>
  <si>
    <t>Ground Rod</t>
  </si>
  <si>
    <t>Utility Rim Adjustment to Grade</t>
  </si>
  <si>
    <t>Median Landscape Planting and Irrigation</t>
  </si>
  <si>
    <t>Electrical Conduit (2" Schedule 80)</t>
  </si>
  <si>
    <t>Conductor (#4 Aluminum)</t>
  </si>
  <si>
    <t>Luminaries</t>
  </si>
  <si>
    <t>Light Pole and Foundation Installation</t>
  </si>
  <si>
    <t>Storm Pipe (24" CMP) (Installed with Slope Anchors)</t>
  </si>
  <si>
    <t xml:space="preserve">Reinforced Concrete Maintenance Area (6" Thick) </t>
  </si>
  <si>
    <t>Storm Pipe (12" Perforated HDPE, Drain rock, Geotextile)</t>
  </si>
  <si>
    <t>Light Pole Mast Arm and Luminaire Modification</t>
  </si>
  <si>
    <t>PROJECTED COST</t>
  </si>
  <si>
    <t>01 - Roadway Construction</t>
  </si>
  <si>
    <t>02 - West Slope Cut / Fill</t>
  </si>
  <si>
    <t>03 - Storm Improvements</t>
  </si>
  <si>
    <t>04 - Lighting / Electrical Improvements</t>
  </si>
  <si>
    <t>Subtotal Construction Cost</t>
  </si>
  <si>
    <t>Irrigation Sleeve</t>
  </si>
  <si>
    <t>Asphalt Pavement (3" Level 2) (Base Bid)</t>
  </si>
  <si>
    <t>Asphalt Pavement (3" Level 2) (Add Alternate)</t>
  </si>
  <si>
    <t>05 - Facilities Loop Add Alternate</t>
  </si>
  <si>
    <t>Summary (Base Bid)</t>
  </si>
  <si>
    <t>Summary (Add Alternate)</t>
  </si>
  <si>
    <t>05 - Facilities Loop Ad Alternate</t>
  </si>
  <si>
    <t>Roadway Striping - Thermoplastic - Arrow</t>
  </si>
  <si>
    <t>Roadway Striping - Painted Lines</t>
  </si>
  <si>
    <t>Roadway Striping - Thermoplastic - Bike &amp; Arrow Bike Lane</t>
  </si>
  <si>
    <t>Roadway Striping - Thermoplastic - 12" Wide Crosswalk Bar</t>
  </si>
  <si>
    <t>Roadway Striping - Thermoplastic - 24" Wide Crosswalk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</si>
</sst>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1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" fontId="2" fillId="0" borderId="5" xfId="2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6" fontId="2" fillId="0" borderId="5" xfId="0" applyNumberFormat="1" applyFont="1" applyBorder="1" applyAlignment="1">
      <alignment horizontal="right"/>
    </xf>
    <xf numFmtId="1" fontId="2" fillId="0" borderId="5" xfId="2" applyNumberFormat="1" applyFont="1" applyFill="1" applyBorder="1" applyAlignment="1">
      <alignment horizontal="right" vertical="center"/>
    </xf>
    <xf numFmtId="1" fontId="2" fillId="0" borderId="5" xfId="2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" fontId="2" fillId="0" borderId="5" xfId="2" applyNumberFormat="1" applyFont="1" applyFill="1" applyBorder="1"/>
    <xf numFmtId="0" fontId="2" fillId="0" borderId="5" xfId="0" applyFont="1" applyBorder="1"/>
    <xf numFmtId="166" fontId="3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9" fontId="3" fillId="0" borderId="17" xfId="0" applyNumberFormat="1" applyFont="1" applyBorder="1" applyAlignment="1">
      <alignment horizontal="right"/>
    </xf>
    <xf numFmtId="166" fontId="3" fillId="0" borderId="17" xfId="0" applyNumberFormat="1" applyFont="1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3" fillId="0" borderId="0" xfId="0" applyFont="1" applyAlignment="1">
      <alignment horizontal="center"/>
    </xf>
    <xf numFmtId="166" fontId="2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166" fontId="3" fillId="0" borderId="18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 vertical="center"/>
    </xf>
    <xf numFmtId="166" fontId="2" fillId="0" borderId="5" xfId="1" applyNumberFormat="1" applyFont="1" applyBorder="1" applyAlignment="1">
      <alignment horizontal="center" vertical="center"/>
    </xf>
    <xf numFmtId="166" fontId="2" fillId="0" borderId="8" xfId="1" applyNumberFormat="1" applyFont="1" applyBorder="1" applyAlignment="1">
      <alignment horizontal="center" vertical="center"/>
    </xf>
    <xf numFmtId="166" fontId="3" fillId="0" borderId="10" xfId="1" applyNumberFormat="1" applyFont="1" applyBorder="1" applyAlignment="1">
      <alignment horizontal="center" vertical="center"/>
    </xf>
    <xf numFmtId="166" fontId="3" fillId="0" borderId="11" xfId="1" applyNumberFormat="1" applyFont="1" applyBorder="1" applyAlignment="1">
      <alignment horizontal="center" vertical="center"/>
    </xf>
    <xf numFmtId="166" fontId="3" fillId="0" borderId="20" xfId="1" applyNumberFormat="1" applyFont="1" applyBorder="1" applyAlignment="1">
      <alignment horizontal="center" vertical="center"/>
    </xf>
    <xf numFmtId="166" fontId="2" fillId="0" borderId="15" xfId="1" applyNumberFormat="1" applyFont="1" applyBorder="1" applyAlignment="1">
      <alignment horizontal="center" vertical="center"/>
    </xf>
    <xf numFmtId="166" fontId="2" fillId="0" borderId="14" xfId="1" applyNumberFormat="1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397B-24FD-47B5-8536-C88C5DDF09CF}">
  <dimension ref="B1:M73"/>
  <sheetViews>
    <sheetView tabSelected="1" zoomScaleNormal="100" zoomScaleSheetLayoutView="40" zoomScalePageLayoutView="25" workbookViewId="0">
      <selection activeCell="B39" sqref="B39"/>
    </sheetView>
  </sheetViews>
  <sheetFormatPr defaultColWidth="9.140625" defaultRowHeight="12.75" x14ac:dyDescent="0.2"/>
  <cols>
    <col min="1" max="1" width="9.140625" style="1"/>
    <col min="2" max="2" width="33.28515625" style="1" bestFit="1" customWidth="1"/>
    <col min="3" max="3" width="4.7109375" style="2" customWidth="1"/>
    <col min="4" max="4" width="10.7109375" style="2" customWidth="1"/>
    <col min="5" max="5" width="5" style="3" bestFit="1" customWidth="1"/>
    <col min="6" max="7" width="11.28515625" style="2" customWidth="1"/>
    <col min="8" max="8" width="49.85546875" style="1" bestFit="1" customWidth="1"/>
    <col min="9" max="9" width="4.85546875" style="1" bestFit="1" customWidth="1"/>
    <col min="10" max="10" width="8.5703125" style="1" bestFit="1" customWidth="1"/>
    <col min="11" max="11" width="10.140625" style="1" bestFit="1" customWidth="1"/>
    <col min="12" max="12" width="17.28515625" style="1" bestFit="1" customWidth="1"/>
    <col min="13" max="13" width="14.7109375" style="1" customWidth="1"/>
    <col min="14" max="16384" width="9.140625" style="1"/>
  </cols>
  <sheetData>
    <row r="1" spans="2:12" ht="14.45" customHeight="1" thickBot="1" x14ac:dyDescent="0.25">
      <c r="B1" s="10"/>
      <c r="C1" s="25"/>
      <c r="D1" s="25"/>
      <c r="E1" s="25"/>
      <c r="F1" s="25"/>
      <c r="G1" s="25"/>
    </row>
    <row r="2" spans="2:12" ht="15.75" customHeight="1" thickBot="1" x14ac:dyDescent="0.25">
      <c r="B2" s="45" t="s">
        <v>67</v>
      </c>
      <c r="C2" s="45"/>
      <c r="D2" s="45"/>
      <c r="E2" s="45"/>
      <c r="F2" s="45"/>
      <c r="G2" s="32"/>
      <c r="H2" s="35" t="s">
        <v>58</v>
      </c>
      <c r="I2" s="36"/>
      <c r="J2" s="36"/>
      <c r="K2" s="36"/>
      <c r="L2" s="37"/>
    </row>
    <row r="3" spans="2:12" ht="15" customHeight="1" x14ac:dyDescent="0.2">
      <c r="B3" s="5" t="s">
        <v>5</v>
      </c>
      <c r="C3" s="49" t="s">
        <v>57</v>
      </c>
      <c r="D3" s="49"/>
      <c r="E3" s="49"/>
      <c r="F3" s="49"/>
      <c r="G3" s="22"/>
      <c r="H3" s="38" t="s">
        <v>0</v>
      </c>
      <c r="I3" s="12" t="s">
        <v>1</v>
      </c>
      <c r="J3" s="12" t="s">
        <v>2</v>
      </c>
      <c r="K3" s="12" t="s">
        <v>3</v>
      </c>
      <c r="L3" s="39" t="s">
        <v>4</v>
      </c>
    </row>
    <row r="4" spans="2:12" x14ac:dyDescent="0.2">
      <c r="B4" s="6" t="s">
        <v>58</v>
      </c>
      <c r="C4" s="50">
        <f>L29</f>
        <v>0</v>
      </c>
      <c r="D4" s="50"/>
      <c r="E4" s="50"/>
      <c r="F4" s="51"/>
      <c r="G4" s="33"/>
      <c r="H4" s="14" t="s">
        <v>11</v>
      </c>
      <c r="I4" s="15" t="s">
        <v>29</v>
      </c>
      <c r="J4" s="16">
        <v>1</v>
      </c>
      <c r="K4" s="17"/>
      <c r="L4" s="18">
        <f t="shared" ref="L4:L28" si="0">J4*K4</f>
        <v>0</v>
      </c>
    </row>
    <row r="5" spans="2:12" x14ac:dyDescent="0.2">
      <c r="B5" s="6" t="s">
        <v>59</v>
      </c>
      <c r="C5" s="50">
        <f>L35</f>
        <v>0</v>
      </c>
      <c r="D5" s="50"/>
      <c r="E5" s="50"/>
      <c r="F5" s="51"/>
      <c r="G5" s="33"/>
      <c r="H5" s="14" t="s">
        <v>35</v>
      </c>
      <c r="I5" s="15" t="s">
        <v>29</v>
      </c>
      <c r="J5" s="16">
        <v>1</v>
      </c>
      <c r="K5" s="17"/>
      <c r="L5" s="18">
        <f t="shared" si="0"/>
        <v>0</v>
      </c>
    </row>
    <row r="6" spans="2:12" x14ac:dyDescent="0.2">
      <c r="B6" s="6" t="s">
        <v>60</v>
      </c>
      <c r="C6" s="50">
        <f>L48</f>
        <v>0</v>
      </c>
      <c r="D6" s="50"/>
      <c r="E6" s="50"/>
      <c r="F6" s="51"/>
      <c r="G6" s="33"/>
      <c r="H6" s="14" t="s">
        <v>12</v>
      </c>
      <c r="I6" s="15" t="s">
        <v>7</v>
      </c>
      <c r="J6" s="16">
        <v>35900</v>
      </c>
      <c r="K6" s="17"/>
      <c r="L6" s="18">
        <f t="shared" si="0"/>
        <v>0</v>
      </c>
    </row>
    <row r="7" spans="2:12" ht="13.5" thickBot="1" x14ac:dyDescent="0.25">
      <c r="B7" s="6" t="s">
        <v>61</v>
      </c>
      <c r="C7" s="55">
        <f>L65</f>
        <v>0</v>
      </c>
      <c r="D7" s="55"/>
      <c r="E7" s="55"/>
      <c r="F7" s="56"/>
      <c r="G7" s="33"/>
      <c r="H7" s="14" t="s">
        <v>15</v>
      </c>
      <c r="I7" s="15" t="s">
        <v>7</v>
      </c>
      <c r="J7" s="16">
        <v>81000</v>
      </c>
      <c r="K7" s="17"/>
      <c r="L7" s="18">
        <f t="shared" si="0"/>
        <v>0</v>
      </c>
    </row>
    <row r="8" spans="2:12" ht="13.5" thickBot="1" x14ac:dyDescent="0.25">
      <c r="B8" s="7" t="s">
        <v>62</v>
      </c>
      <c r="C8" s="52">
        <f>SUM(C4:F7)</f>
        <v>0</v>
      </c>
      <c r="D8" s="53"/>
      <c r="E8" s="53"/>
      <c r="F8" s="54"/>
      <c r="G8" s="34"/>
      <c r="H8" s="14" t="s">
        <v>64</v>
      </c>
      <c r="I8" s="15" t="s">
        <v>30</v>
      </c>
      <c r="J8" s="16">
        <v>980</v>
      </c>
      <c r="K8" s="17"/>
      <c r="L8" s="18">
        <f t="shared" si="0"/>
        <v>0</v>
      </c>
    </row>
    <row r="9" spans="2:12" ht="14.45" customHeight="1" thickBot="1" x14ac:dyDescent="0.25">
      <c r="B9" s="10"/>
      <c r="C9" s="25"/>
      <c r="D9" s="25"/>
      <c r="E9" s="25"/>
      <c r="F9" s="25"/>
      <c r="G9" s="25"/>
      <c r="H9" s="14" t="s">
        <v>13</v>
      </c>
      <c r="I9" s="15" t="s">
        <v>30</v>
      </c>
      <c r="J9" s="16">
        <v>2300</v>
      </c>
      <c r="K9" s="17"/>
      <c r="L9" s="18">
        <f t="shared" si="0"/>
        <v>0</v>
      </c>
    </row>
    <row r="10" spans="2:12" ht="15.75" customHeight="1" thickBot="1" x14ac:dyDescent="0.25">
      <c r="B10" s="45" t="s">
        <v>68</v>
      </c>
      <c r="C10" s="45"/>
      <c r="D10" s="45"/>
      <c r="E10" s="45"/>
      <c r="F10" s="45"/>
      <c r="G10" s="32"/>
      <c r="H10" s="14" t="s">
        <v>39</v>
      </c>
      <c r="I10" s="15" t="s">
        <v>30</v>
      </c>
      <c r="J10" s="19">
        <v>1500</v>
      </c>
      <c r="K10" s="17"/>
      <c r="L10" s="18">
        <f t="shared" si="0"/>
        <v>0</v>
      </c>
    </row>
    <row r="11" spans="2:12" ht="15" customHeight="1" x14ac:dyDescent="0.2">
      <c r="B11" s="5" t="s">
        <v>5</v>
      </c>
      <c r="C11" s="49" t="s">
        <v>57</v>
      </c>
      <c r="D11" s="49"/>
      <c r="E11" s="49"/>
      <c r="F11" s="49"/>
      <c r="G11" s="22"/>
      <c r="H11" s="14" t="s">
        <v>14</v>
      </c>
      <c r="I11" s="15" t="s">
        <v>20</v>
      </c>
      <c r="J11" s="16">
        <v>10100</v>
      </c>
      <c r="K11" s="17"/>
      <c r="L11" s="18">
        <f t="shared" si="0"/>
        <v>0</v>
      </c>
    </row>
    <row r="12" spans="2:12" ht="13.5" thickBot="1" x14ac:dyDescent="0.25">
      <c r="B12" s="6" t="s">
        <v>69</v>
      </c>
      <c r="C12" s="50">
        <f>L73</f>
        <v>0</v>
      </c>
      <c r="D12" s="50"/>
      <c r="E12" s="50"/>
      <c r="F12" s="51"/>
      <c r="G12" s="33"/>
      <c r="H12" s="14" t="s">
        <v>22</v>
      </c>
      <c r="I12" s="15" t="s">
        <v>7</v>
      </c>
      <c r="J12" s="16">
        <v>17730</v>
      </c>
      <c r="K12" s="17"/>
      <c r="L12" s="18">
        <f t="shared" si="0"/>
        <v>0</v>
      </c>
    </row>
    <row r="13" spans="2:12" ht="13.5" thickBot="1" x14ac:dyDescent="0.25">
      <c r="B13" s="7" t="s">
        <v>62</v>
      </c>
      <c r="C13" s="52">
        <f>C12</f>
        <v>0</v>
      </c>
      <c r="D13" s="53"/>
      <c r="E13" s="53"/>
      <c r="F13" s="54"/>
      <c r="G13" s="34"/>
      <c r="H13" s="14" t="s">
        <v>54</v>
      </c>
      <c r="I13" s="15" t="s">
        <v>7</v>
      </c>
      <c r="J13" s="16">
        <v>720</v>
      </c>
      <c r="K13" s="17"/>
      <c r="L13" s="18">
        <f t="shared" si="0"/>
        <v>0</v>
      </c>
    </row>
    <row r="14" spans="2:12" ht="14.45" customHeight="1" thickBot="1" x14ac:dyDescent="0.25">
      <c r="B14" s="29"/>
      <c r="C14" s="30"/>
      <c r="D14" s="30"/>
      <c r="E14" s="30"/>
      <c r="F14" s="30"/>
      <c r="G14" s="25"/>
      <c r="H14" s="14" t="s">
        <v>19</v>
      </c>
      <c r="I14" s="15" t="s">
        <v>8</v>
      </c>
      <c r="J14" s="16">
        <v>6</v>
      </c>
      <c r="K14" s="17"/>
      <c r="L14" s="18">
        <f t="shared" si="0"/>
        <v>0</v>
      </c>
    </row>
    <row r="15" spans="2:12" ht="14.45" customHeight="1" thickTop="1" thickBot="1" x14ac:dyDescent="0.25">
      <c r="B15" s="10" t="s">
        <v>10</v>
      </c>
      <c r="C15" s="47">
        <f>SUM(C8,C13)</f>
        <v>0</v>
      </c>
      <c r="D15" s="48"/>
      <c r="E15" s="48"/>
      <c r="F15" s="48"/>
      <c r="G15" s="25"/>
      <c r="H15" s="14" t="s">
        <v>32</v>
      </c>
      <c r="I15" s="15" t="s">
        <v>6</v>
      </c>
      <c r="J15" s="16">
        <v>2200</v>
      </c>
      <c r="K15" s="17"/>
      <c r="L15" s="18">
        <f t="shared" si="0"/>
        <v>0</v>
      </c>
    </row>
    <row r="16" spans="2:12" ht="13.5" thickTop="1" x14ac:dyDescent="0.2">
      <c r="B16" s="8"/>
      <c r="C16" s="9"/>
      <c r="D16" s="9"/>
      <c r="E16" s="9"/>
      <c r="F16" s="9"/>
      <c r="G16" s="34"/>
      <c r="H16" s="14" t="s">
        <v>31</v>
      </c>
      <c r="I16" s="15" t="s">
        <v>6</v>
      </c>
      <c r="J16" s="16">
        <v>2500</v>
      </c>
      <c r="K16" s="17"/>
      <c r="L16" s="18">
        <f t="shared" si="0"/>
        <v>0</v>
      </c>
    </row>
    <row r="17" spans="3:12" x14ac:dyDescent="0.2">
      <c r="C17" s="11"/>
      <c r="D17" s="11"/>
      <c r="E17" s="11"/>
      <c r="F17" s="11"/>
      <c r="G17" s="11"/>
      <c r="H17" s="14" t="s">
        <v>18</v>
      </c>
      <c r="I17" s="15" t="s">
        <v>8</v>
      </c>
      <c r="J17" s="20">
        <v>2</v>
      </c>
      <c r="K17" s="17"/>
      <c r="L17" s="18">
        <f t="shared" si="0"/>
        <v>0</v>
      </c>
    </row>
    <row r="18" spans="3:12" x14ac:dyDescent="0.2">
      <c r="H18" s="14" t="s">
        <v>71</v>
      </c>
      <c r="I18" s="15" t="s">
        <v>6</v>
      </c>
      <c r="J18" s="19">
        <v>6200</v>
      </c>
      <c r="K18" s="17"/>
      <c r="L18" s="18">
        <f t="shared" si="0"/>
        <v>0</v>
      </c>
    </row>
    <row r="19" spans="3:12" x14ac:dyDescent="0.2">
      <c r="H19" s="14" t="s">
        <v>72</v>
      </c>
      <c r="I19" s="15" t="s">
        <v>8</v>
      </c>
      <c r="J19" s="19">
        <v>11</v>
      </c>
      <c r="K19" s="17"/>
      <c r="L19" s="18">
        <f t="shared" si="0"/>
        <v>0</v>
      </c>
    </row>
    <row r="20" spans="3:12" x14ac:dyDescent="0.2">
      <c r="H20" s="14" t="s">
        <v>70</v>
      </c>
      <c r="I20" s="15" t="s">
        <v>8</v>
      </c>
      <c r="J20" s="19">
        <v>7</v>
      </c>
      <c r="K20" s="17"/>
      <c r="L20" s="18">
        <f t="shared" si="0"/>
        <v>0</v>
      </c>
    </row>
    <row r="21" spans="3:12" x14ac:dyDescent="0.2">
      <c r="H21" s="14" t="s">
        <v>73</v>
      </c>
      <c r="I21" s="15" t="s">
        <v>6</v>
      </c>
      <c r="J21" s="19">
        <v>80</v>
      </c>
      <c r="K21" s="17"/>
      <c r="L21" s="18">
        <f t="shared" si="0"/>
        <v>0</v>
      </c>
    </row>
    <row r="22" spans="3:12" x14ac:dyDescent="0.2">
      <c r="H22" s="14" t="s">
        <v>74</v>
      </c>
      <c r="I22" s="15" t="s">
        <v>6</v>
      </c>
      <c r="J22" s="19">
        <v>36</v>
      </c>
      <c r="K22" s="17"/>
      <c r="L22" s="18">
        <f t="shared" si="0"/>
        <v>0</v>
      </c>
    </row>
    <row r="23" spans="3:12" x14ac:dyDescent="0.2">
      <c r="H23" s="14" t="s">
        <v>47</v>
      </c>
      <c r="I23" s="15" t="s">
        <v>8</v>
      </c>
      <c r="J23" s="19">
        <v>8</v>
      </c>
      <c r="K23" s="17"/>
      <c r="L23" s="18">
        <f t="shared" si="0"/>
        <v>0</v>
      </c>
    </row>
    <row r="24" spans="3:12" x14ac:dyDescent="0.2">
      <c r="H24" s="14" t="s">
        <v>48</v>
      </c>
      <c r="I24" s="15" t="s">
        <v>7</v>
      </c>
      <c r="J24" s="20">
        <v>5320</v>
      </c>
      <c r="K24" s="17"/>
      <c r="L24" s="18">
        <f t="shared" si="0"/>
        <v>0</v>
      </c>
    </row>
    <row r="25" spans="3:12" x14ac:dyDescent="0.2">
      <c r="H25" s="14" t="s">
        <v>37</v>
      </c>
      <c r="I25" s="15" t="s">
        <v>7</v>
      </c>
      <c r="J25" s="20">
        <v>27600</v>
      </c>
      <c r="K25" s="17"/>
      <c r="L25" s="18">
        <f t="shared" si="0"/>
        <v>0</v>
      </c>
    </row>
    <row r="26" spans="3:12" x14ac:dyDescent="0.2">
      <c r="H26" s="14" t="s">
        <v>38</v>
      </c>
      <c r="I26" s="15" t="s">
        <v>7</v>
      </c>
      <c r="J26" s="20">
        <v>2200</v>
      </c>
      <c r="K26" s="17"/>
      <c r="L26" s="18">
        <f t="shared" si="0"/>
        <v>0</v>
      </c>
    </row>
    <row r="27" spans="3:12" x14ac:dyDescent="0.2">
      <c r="H27" s="14" t="s">
        <v>63</v>
      </c>
      <c r="I27" s="15" t="s">
        <v>6</v>
      </c>
      <c r="J27" s="20">
        <v>290</v>
      </c>
      <c r="K27" s="17"/>
      <c r="L27" s="18">
        <f t="shared" si="0"/>
        <v>0</v>
      </c>
    </row>
    <row r="28" spans="3:12" ht="13.5" thickBot="1" x14ac:dyDescent="0.25">
      <c r="H28" s="14" t="s">
        <v>23</v>
      </c>
      <c r="I28" s="15" t="s">
        <v>8</v>
      </c>
      <c r="J28" s="20">
        <v>13</v>
      </c>
      <c r="K28" s="17"/>
      <c r="L28" s="40">
        <f t="shared" si="0"/>
        <v>0</v>
      </c>
    </row>
    <row r="29" spans="3:12" ht="13.5" thickBot="1" x14ac:dyDescent="0.25">
      <c r="H29" s="21"/>
      <c r="I29" s="4"/>
      <c r="J29" s="7" t="s">
        <v>9</v>
      </c>
      <c r="K29" s="31"/>
      <c r="L29" s="41">
        <f>SUM(L4:L28)</f>
        <v>0</v>
      </c>
    </row>
    <row r="30" spans="3:12" ht="13.5" thickBot="1" x14ac:dyDescent="0.25">
      <c r="H30" s="21"/>
      <c r="I30" s="4"/>
      <c r="J30" s="8"/>
      <c r="K30" s="8"/>
      <c r="L30" s="22"/>
    </row>
    <row r="31" spans="3:12" ht="13.5" thickBot="1" x14ac:dyDescent="0.25">
      <c r="H31" s="27" t="s">
        <v>59</v>
      </c>
      <c r="I31" s="26"/>
      <c r="J31" s="26"/>
      <c r="K31" s="26"/>
      <c r="L31" s="28"/>
    </row>
    <row r="32" spans="3:12" x14ac:dyDescent="0.2">
      <c r="H32" s="12" t="s">
        <v>0</v>
      </c>
      <c r="I32" s="12" t="s">
        <v>1</v>
      </c>
      <c r="J32" s="12" t="s">
        <v>2</v>
      </c>
      <c r="K32" s="12" t="s">
        <v>3</v>
      </c>
      <c r="L32" s="13" t="s">
        <v>4</v>
      </c>
    </row>
    <row r="33" spans="8:12" x14ac:dyDescent="0.2">
      <c r="H33" s="14" t="s">
        <v>25</v>
      </c>
      <c r="I33" s="15" t="s">
        <v>21</v>
      </c>
      <c r="J33" s="16">
        <v>1100</v>
      </c>
      <c r="K33" s="17"/>
      <c r="L33" s="18">
        <f>J33*K33</f>
        <v>0</v>
      </c>
    </row>
    <row r="34" spans="8:12" ht="13.5" thickBot="1" x14ac:dyDescent="0.25">
      <c r="H34" s="14" t="s">
        <v>26</v>
      </c>
      <c r="I34" s="15" t="s">
        <v>21</v>
      </c>
      <c r="J34" s="23">
        <v>1100</v>
      </c>
      <c r="K34" s="17"/>
      <c r="L34" s="40">
        <f>J34*K34</f>
        <v>0</v>
      </c>
    </row>
    <row r="35" spans="8:12" ht="13.5" thickBot="1" x14ac:dyDescent="0.25">
      <c r="H35" s="21"/>
      <c r="I35" s="4"/>
      <c r="J35" s="7" t="s">
        <v>9</v>
      </c>
      <c r="K35" s="31"/>
      <c r="L35" s="41">
        <f>SUM(L33:L34)</f>
        <v>0</v>
      </c>
    </row>
    <row r="36" spans="8:12" ht="13.5" thickBot="1" x14ac:dyDescent="0.25">
      <c r="H36" s="21"/>
      <c r="I36" s="4"/>
      <c r="J36" s="8"/>
      <c r="K36" s="8"/>
      <c r="L36" s="22"/>
    </row>
    <row r="37" spans="8:12" ht="13.5" thickBot="1" x14ac:dyDescent="0.25">
      <c r="H37" s="27" t="s">
        <v>60</v>
      </c>
      <c r="I37" s="26"/>
      <c r="J37" s="26"/>
      <c r="K37" s="26"/>
      <c r="L37" s="28"/>
    </row>
    <row r="38" spans="8:12" x14ac:dyDescent="0.2">
      <c r="H38" s="12" t="s">
        <v>0</v>
      </c>
      <c r="I38" s="12" t="s">
        <v>1</v>
      </c>
      <c r="J38" s="12" t="s">
        <v>2</v>
      </c>
      <c r="K38" s="12" t="s">
        <v>3</v>
      </c>
      <c r="L38" s="13" t="s">
        <v>4</v>
      </c>
    </row>
    <row r="39" spans="8:12" x14ac:dyDescent="0.2">
      <c r="H39" s="14" t="s">
        <v>33</v>
      </c>
      <c r="I39" s="15" t="s">
        <v>6</v>
      </c>
      <c r="J39" s="16">
        <v>1257</v>
      </c>
      <c r="K39" s="17"/>
      <c r="L39" s="18">
        <f t="shared" ref="L39:L47" si="1">J39*K39</f>
        <v>0</v>
      </c>
    </row>
    <row r="40" spans="8:12" x14ac:dyDescent="0.2">
      <c r="H40" s="14" t="s">
        <v>55</v>
      </c>
      <c r="I40" s="15" t="s">
        <v>6</v>
      </c>
      <c r="J40" s="16">
        <v>334</v>
      </c>
      <c r="K40" s="17"/>
      <c r="L40" s="18">
        <f t="shared" si="1"/>
        <v>0</v>
      </c>
    </row>
    <row r="41" spans="8:12" x14ac:dyDescent="0.2">
      <c r="H41" s="14" t="s">
        <v>53</v>
      </c>
      <c r="I41" s="15" t="s">
        <v>6</v>
      </c>
      <c r="J41" s="16">
        <v>100</v>
      </c>
      <c r="K41" s="17"/>
      <c r="L41" s="18">
        <f t="shared" si="1"/>
        <v>0</v>
      </c>
    </row>
    <row r="42" spans="8:12" x14ac:dyDescent="0.2">
      <c r="H42" s="14" t="s">
        <v>40</v>
      </c>
      <c r="I42" s="15" t="s">
        <v>8</v>
      </c>
      <c r="J42" s="16">
        <v>1</v>
      </c>
      <c r="K42" s="17"/>
      <c r="L42" s="18">
        <f t="shared" si="1"/>
        <v>0</v>
      </c>
    </row>
    <row r="43" spans="8:12" x14ac:dyDescent="0.2">
      <c r="H43" s="14" t="s">
        <v>24</v>
      </c>
      <c r="I43" s="15" t="s">
        <v>8</v>
      </c>
      <c r="J43" s="16">
        <v>6</v>
      </c>
      <c r="K43" s="17"/>
      <c r="L43" s="18">
        <f t="shared" si="1"/>
        <v>0</v>
      </c>
    </row>
    <row r="44" spans="8:12" x14ac:dyDescent="0.2">
      <c r="H44" s="14" t="s">
        <v>16</v>
      </c>
      <c r="I44" s="15" t="s">
        <v>8</v>
      </c>
      <c r="J44" s="16">
        <v>8</v>
      </c>
      <c r="K44" s="17"/>
      <c r="L44" s="18">
        <f t="shared" si="1"/>
        <v>0</v>
      </c>
    </row>
    <row r="45" spans="8:12" x14ac:dyDescent="0.2">
      <c r="H45" s="14" t="s">
        <v>17</v>
      </c>
      <c r="I45" s="15" t="s">
        <v>8</v>
      </c>
      <c r="J45" s="20">
        <v>5</v>
      </c>
      <c r="K45" s="17"/>
      <c r="L45" s="18">
        <f t="shared" si="1"/>
        <v>0</v>
      </c>
    </row>
    <row r="46" spans="8:12" x14ac:dyDescent="0.2">
      <c r="H46" s="14" t="s">
        <v>34</v>
      </c>
      <c r="I46" s="15" t="s">
        <v>8</v>
      </c>
      <c r="J46" s="20">
        <v>2</v>
      </c>
      <c r="K46" s="17"/>
      <c r="L46" s="18">
        <f t="shared" si="1"/>
        <v>0</v>
      </c>
    </row>
    <row r="47" spans="8:12" ht="13.5" thickBot="1" x14ac:dyDescent="0.25">
      <c r="H47" s="14" t="s">
        <v>36</v>
      </c>
      <c r="I47" s="15" t="s">
        <v>29</v>
      </c>
      <c r="J47" s="20">
        <v>1</v>
      </c>
      <c r="K47" s="17"/>
      <c r="L47" s="40">
        <f t="shared" si="1"/>
        <v>0</v>
      </c>
    </row>
    <row r="48" spans="8:12" ht="13.5" thickBot="1" x14ac:dyDescent="0.25">
      <c r="H48" s="21"/>
      <c r="I48" s="4"/>
      <c r="J48" s="7" t="s">
        <v>9</v>
      </c>
      <c r="K48" s="31"/>
      <c r="L48" s="41">
        <f>SUM(L39:L47)</f>
        <v>0</v>
      </c>
    </row>
    <row r="49" spans="8:13" ht="13.5" thickBot="1" x14ac:dyDescent="0.25"/>
    <row r="50" spans="8:13" ht="13.5" thickBot="1" x14ac:dyDescent="0.25">
      <c r="H50" s="27" t="s">
        <v>61</v>
      </c>
      <c r="I50" s="26"/>
      <c r="J50" s="26"/>
      <c r="K50" s="26"/>
      <c r="L50" s="28"/>
    </row>
    <row r="51" spans="8:13" x14ac:dyDescent="0.2">
      <c r="H51" s="12" t="s">
        <v>0</v>
      </c>
      <c r="I51" s="12" t="s">
        <v>1</v>
      </c>
      <c r="J51" s="12" t="s">
        <v>2</v>
      </c>
      <c r="K51" s="12" t="s">
        <v>3</v>
      </c>
      <c r="L51" s="13" t="s">
        <v>4</v>
      </c>
    </row>
    <row r="52" spans="8:13" x14ac:dyDescent="0.2">
      <c r="H52" s="14" t="s">
        <v>49</v>
      </c>
      <c r="I52" s="15" t="s">
        <v>6</v>
      </c>
      <c r="J52" s="20">
        <v>1355</v>
      </c>
      <c r="K52" s="17"/>
      <c r="L52" s="18">
        <f>J52*K52</f>
        <v>0</v>
      </c>
    </row>
    <row r="53" spans="8:13" x14ac:dyDescent="0.2">
      <c r="H53" s="14" t="s">
        <v>43</v>
      </c>
      <c r="I53" s="15" t="s">
        <v>8</v>
      </c>
      <c r="J53" s="20">
        <v>26</v>
      </c>
      <c r="K53" s="17"/>
      <c r="L53" s="18">
        <f t="shared" ref="L53:L64" si="2">J53*K53</f>
        <v>0</v>
      </c>
    </row>
    <row r="54" spans="8:13" x14ac:dyDescent="0.2">
      <c r="H54" s="14" t="s">
        <v>50</v>
      </c>
      <c r="I54" s="15" t="s">
        <v>6</v>
      </c>
      <c r="J54" s="20">
        <v>3064</v>
      </c>
      <c r="K54" s="17"/>
      <c r="L54" s="18">
        <f t="shared" si="2"/>
        <v>0</v>
      </c>
    </row>
    <row r="55" spans="8:13" x14ac:dyDescent="0.2">
      <c r="H55" s="14" t="s">
        <v>41</v>
      </c>
      <c r="I55" s="15" t="s">
        <v>6</v>
      </c>
      <c r="J55" s="20">
        <v>2150</v>
      </c>
      <c r="K55" s="17"/>
      <c r="L55" s="18">
        <f t="shared" si="2"/>
        <v>0</v>
      </c>
    </row>
    <row r="56" spans="8:13" x14ac:dyDescent="0.2">
      <c r="H56" s="14" t="s">
        <v>46</v>
      </c>
      <c r="I56" s="15" t="s">
        <v>8</v>
      </c>
      <c r="J56" s="20">
        <v>2</v>
      </c>
      <c r="K56" s="17"/>
      <c r="L56" s="18">
        <f t="shared" si="2"/>
        <v>0</v>
      </c>
    </row>
    <row r="57" spans="8:13" x14ac:dyDescent="0.2">
      <c r="H57" s="14" t="s">
        <v>45</v>
      </c>
      <c r="I57" s="15" t="s">
        <v>8</v>
      </c>
      <c r="J57" s="20">
        <v>1</v>
      </c>
      <c r="K57" s="17"/>
      <c r="L57" s="18">
        <f t="shared" si="2"/>
        <v>0</v>
      </c>
    </row>
    <row r="58" spans="8:13" x14ac:dyDescent="0.2">
      <c r="H58" s="14" t="s">
        <v>27</v>
      </c>
      <c r="I58" s="15" t="s">
        <v>8</v>
      </c>
      <c r="J58" s="20">
        <v>7</v>
      </c>
      <c r="K58" s="17"/>
      <c r="L58" s="18">
        <f t="shared" si="2"/>
        <v>0</v>
      </c>
    </row>
    <row r="59" spans="8:13" x14ac:dyDescent="0.2">
      <c r="H59" s="14" t="s">
        <v>44</v>
      </c>
      <c r="I59" s="15" t="s">
        <v>8</v>
      </c>
      <c r="J59" s="20">
        <v>7</v>
      </c>
      <c r="K59" s="17"/>
      <c r="L59" s="18">
        <f t="shared" si="2"/>
        <v>0</v>
      </c>
    </row>
    <row r="60" spans="8:13" x14ac:dyDescent="0.2">
      <c r="H60" s="24" t="s">
        <v>28</v>
      </c>
      <c r="I60" s="15" t="s">
        <v>8</v>
      </c>
      <c r="J60" s="20">
        <v>1</v>
      </c>
      <c r="K60" s="17"/>
      <c r="L60" s="18">
        <f t="shared" si="2"/>
        <v>0</v>
      </c>
    </row>
    <row r="61" spans="8:13" x14ac:dyDescent="0.2">
      <c r="H61" s="24" t="s">
        <v>51</v>
      </c>
      <c r="I61" s="15" t="s">
        <v>8</v>
      </c>
      <c r="J61" s="20">
        <v>5</v>
      </c>
      <c r="K61" s="17"/>
      <c r="L61" s="18">
        <f t="shared" si="2"/>
        <v>0</v>
      </c>
    </row>
    <row r="62" spans="8:13" x14ac:dyDescent="0.2">
      <c r="H62" s="24" t="s">
        <v>42</v>
      </c>
      <c r="I62" s="15" t="s">
        <v>8</v>
      </c>
      <c r="J62" s="20">
        <v>5</v>
      </c>
      <c r="K62" s="17"/>
      <c r="L62" s="18">
        <f t="shared" si="2"/>
        <v>0</v>
      </c>
    </row>
    <row r="63" spans="8:13" x14ac:dyDescent="0.2">
      <c r="H63" s="24" t="s">
        <v>56</v>
      </c>
      <c r="I63" s="15" t="s">
        <v>8</v>
      </c>
      <c r="J63" s="20">
        <v>5</v>
      </c>
      <c r="K63" s="17"/>
      <c r="L63" s="18">
        <f t="shared" si="2"/>
        <v>0</v>
      </c>
    </row>
    <row r="64" spans="8:13" ht="13.5" thickBot="1" x14ac:dyDescent="0.25">
      <c r="H64" s="24" t="s">
        <v>52</v>
      </c>
      <c r="I64" s="15" t="s">
        <v>8</v>
      </c>
      <c r="J64" s="20">
        <v>7</v>
      </c>
      <c r="K64" s="17"/>
      <c r="L64" s="40">
        <f t="shared" si="2"/>
        <v>0</v>
      </c>
      <c r="M64" s="22"/>
    </row>
    <row r="65" spans="2:12" ht="13.5" thickBot="1" x14ac:dyDescent="0.25">
      <c r="H65" s="21"/>
      <c r="I65" s="4"/>
      <c r="J65" s="42" t="s">
        <v>9</v>
      </c>
      <c r="K65" s="43"/>
      <c r="L65" s="41">
        <f>SUM(L52:L64)</f>
        <v>0</v>
      </c>
    </row>
    <row r="66" spans="2:12" ht="13.5" thickBot="1" x14ac:dyDescent="0.25"/>
    <row r="67" spans="2:12" ht="13.5" thickBot="1" x14ac:dyDescent="0.25">
      <c r="H67" s="44" t="s">
        <v>66</v>
      </c>
      <c r="I67" s="45"/>
      <c r="J67" s="45"/>
      <c r="K67" s="45"/>
      <c r="L67" s="46"/>
    </row>
    <row r="68" spans="2:12" x14ac:dyDescent="0.2">
      <c r="H68" s="12" t="s">
        <v>0</v>
      </c>
      <c r="I68" s="12" t="s">
        <v>1</v>
      </c>
      <c r="J68" s="12" t="s">
        <v>2</v>
      </c>
      <c r="K68" s="12" t="s">
        <v>3</v>
      </c>
      <c r="L68" s="13" t="s">
        <v>4</v>
      </c>
    </row>
    <row r="69" spans="2:12" x14ac:dyDescent="0.2">
      <c r="H69" s="14" t="s">
        <v>11</v>
      </c>
      <c r="I69" s="15" t="s">
        <v>29</v>
      </c>
      <c r="J69" s="16">
        <v>1</v>
      </c>
      <c r="K69" s="17"/>
      <c r="L69" s="18">
        <f t="shared" ref="L69:L72" si="3">J69*K69</f>
        <v>0</v>
      </c>
    </row>
    <row r="70" spans="2:12" x14ac:dyDescent="0.2">
      <c r="H70" s="14" t="s">
        <v>35</v>
      </c>
      <c r="I70" s="15" t="s">
        <v>29</v>
      </c>
      <c r="J70" s="16">
        <v>1</v>
      </c>
      <c r="K70" s="17"/>
      <c r="L70" s="18">
        <f t="shared" si="3"/>
        <v>0</v>
      </c>
    </row>
    <row r="71" spans="2:12" x14ac:dyDescent="0.2">
      <c r="H71" s="14" t="s">
        <v>15</v>
      </c>
      <c r="I71" s="15" t="s">
        <v>7</v>
      </c>
      <c r="J71" s="16">
        <v>6430</v>
      </c>
      <c r="K71" s="17"/>
      <c r="L71" s="18">
        <f t="shared" si="3"/>
        <v>0</v>
      </c>
    </row>
    <row r="72" spans="2:12" ht="13.5" thickBot="1" x14ac:dyDescent="0.25">
      <c r="H72" s="14" t="s">
        <v>65</v>
      </c>
      <c r="I72" s="15" t="s">
        <v>30</v>
      </c>
      <c r="J72" s="16">
        <v>120</v>
      </c>
      <c r="K72" s="17"/>
      <c r="L72" s="40">
        <f t="shared" si="3"/>
        <v>0</v>
      </c>
    </row>
    <row r="73" spans="2:12" ht="13.5" thickBot="1" x14ac:dyDescent="0.25">
      <c r="B73" s="21"/>
      <c r="C73" s="11"/>
      <c r="D73" s="11"/>
      <c r="E73" s="11"/>
      <c r="F73" s="11"/>
      <c r="G73" s="11"/>
      <c r="H73" s="21"/>
      <c r="I73" s="4"/>
      <c r="J73" s="42" t="s">
        <v>9</v>
      </c>
      <c r="K73" s="43"/>
      <c r="L73" s="41">
        <f>SUM(L69:L72)</f>
        <v>0</v>
      </c>
    </row>
  </sheetData>
  <mergeCells count="15">
    <mergeCell ref="C7:F7"/>
    <mergeCell ref="C8:F8"/>
    <mergeCell ref="B2:F2"/>
    <mergeCell ref="C3:F3"/>
    <mergeCell ref="C4:F4"/>
    <mergeCell ref="C5:F5"/>
    <mergeCell ref="C6:F6"/>
    <mergeCell ref="J73:K73"/>
    <mergeCell ref="H67:L67"/>
    <mergeCell ref="C15:F15"/>
    <mergeCell ref="B10:F10"/>
    <mergeCell ref="C11:F11"/>
    <mergeCell ref="C12:F12"/>
    <mergeCell ref="C13:F13"/>
    <mergeCell ref="J65:K65"/>
  </mergeCells>
  <pageMargins left="0.25" right="0.25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17f0168-a6bc-4c81-82df-898c338f7083">
      <Terms xmlns="http://schemas.microsoft.com/office/infopath/2007/PartnerControls"/>
    </lcf76f155ced4ddcb4097134ff3c332f>
    <TaxCatchAll xmlns="b3f86d0c-4a0e-42bb-9402-e9272de8cb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7242091B93A43A41358A557BFF4EE" ma:contentTypeVersion="21" ma:contentTypeDescription="Create a new document." ma:contentTypeScope="" ma:versionID="fff143b0df158dd7e4a2202b20f138fb">
  <xsd:schema xmlns:xsd="http://www.w3.org/2001/XMLSchema" xmlns:xs="http://www.w3.org/2001/XMLSchema" xmlns:p="http://schemas.microsoft.com/office/2006/metadata/properties" xmlns:ns1="http://schemas.microsoft.com/sharepoint/v3" xmlns:ns2="b3f86d0c-4a0e-42bb-9402-e9272de8cbda" xmlns:ns3="c17f0168-a6bc-4c81-82df-898c338f7083" targetNamespace="http://schemas.microsoft.com/office/2006/metadata/properties" ma:root="true" ma:fieldsID="db65075f361aea8b9492ebbf20db127d" ns1:_="" ns2:_="" ns3:_="">
    <xsd:import namespace="http://schemas.microsoft.com/sharepoint/v3"/>
    <xsd:import namespace="b3f86d0c-4a0e-42bb-9402-e9272de8cbda"/>
    <xsd:import namespace="c17f0168-a6bc-4c81-82df-898c338f7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86d0c-4a0e-42bb-9402-e9272de8cb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ec24a8-7b49-4281-b8f2-80b04497767f}" ma:internalName="TaxCatchAll" ma:showField="CatchAllData" ma:web="b3f86d0c-4a0e-42bb-9402-e9272de8cb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f0168-a6bc-4c81-82df-898c338f7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04e713-3df4-4e86-9d7d-2f323303a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05A08F-EC9A-4576-9386-D1C07E8E06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D1E15-F899-4E39-910D-8EA9FE0DFF75}">
  <ds:schemaRefs>
    <ds:schemaRef ds:uri="http://purl.org/dc/terms/"/>
    <ds:schemaRef ds:uri="http://schemas.microsoft.com/office/2006/documentManagement/types"/>
    <ds:schemaRef ds:uri="http://purl.org/dc/elements/1.1/"/>
    <ds:schemaRef ds:uri="65564a9b-a249-4f9f-b9d0-ba0f0271f003"/>
    <ds:schemaRef ds:uri="http://purl.org/dc/dcmitype/"/>
    <ds:schemaRef ds:uri="8df864e9-5a43-49e5-b8e9-a0aac3e0228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9DD00DA-2224-4112-9EAD-AB1533FB9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#2024-01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 Wagner</dc:creator>
  <cp:lastModifiedBy>Leticia Hill</cp:lastModifiedBy>
  <cp:lastPrinted>2024-01-24T22:12:38Z</cp:lastPrinted>
  <dcterms:created xsi:type="dcterms:W3CDTF">2023-08-08T22:51:06Z</dcterms:created>
  <dcterms:modified xsi:type="dcterms:W3CDTF">2024-03-08T18:45:59Z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0x0101003527242091B93A43A41358A557BFF4EE</vt:lpwstr>
  </property>
</Properties>
</file>